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6" windowHeight="10776"/>
  </bookViews>
  <sheets>
    <sheet name="3.1" sheetId="1" r:id="rId1"/>
    <sheet name="3.2" sheetId="2" r:id="rId2"/>
    <sheet name="3.5" sheetId="3" r:id="rId3"/>
    <sheet name="3.6" sheetId="4" r:id="rId4"/>
    <sheet name="3.7" sheetId="5" r:id="rId5"/>
    <sheet name="3.8" sheetId="6" r:id="rId6"/>
    <sheet name="3.9, 3.10" sheetId="7" r:id="rId7"/>
    <sheet name="3.11, 3.12" sheetId="8" r:id="rId8"/>
  </sheets>
  <calcPr calcId="152511"/>
</workbook>
</file>

<file path=xl/calcChain.xml><?xml version="1.0" encoding="utf-8"?>
<calcChain xmlns="http://schemas.openxmlformats.org/spreadsheetml/2006/main">
  <c r="B11" i="3" l="1"/>
  <c r="B10" i="3"/>
  <c r="B7" i="3"/>
  <c r="B6" i="3" s="1"/>
  <c r="B16" i="3"/>
  <c r="B14" i="3"/>
</calcChain>
</file>

<file path=xl/sharedStrings.xml><?xml version="1.0" encoding="utf-8"?>
<sst xmlns="http://schemas.openxmlformats.org/spreadsheetml/2006/main" count="190" uniqueCount="170">
  <si>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</si>
  <si>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</si>
  <si>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</si>
  <si>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</si>
  <si>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</si>
  <si>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</si>
  <si>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</si>
  <si>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информационно-телекоммуникационной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</si>
  <si>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</si>
  <si>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</si>
  <si>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</si>
  <si>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</si>
  <si>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</si>
  <si>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</si>
  <si>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Наименование органа регулирования, принявшего решение об утверждении тарифа на водоотведение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</si>
  <si>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</si>
  <si>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</si>
  <si>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</si>
  <si>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</si>
  <si>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3.4. Информация о тарифах на подключение</t>
  </si>
  <si>
    <t>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</si>
  <si>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</si>
  <si>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(дата, номер)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</si>
  <si>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</si>
  <si>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</si>
  <si>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</si>
  <si>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3.5. Информация об основных</t>
  </si>
  <si>
    <t>показателях финансово-хозяйственной деятельности</t>
  </si>
  <si>
    <t>Выручка от регулируемой деятельности (тыс. рублей)</t>
  </si>
  <si>
    <t>Себестоимость производимых товаров (оказываемых услуг) по регулируемому виду деятельности (тыс. рублей), включая:</t>
  </si>
  <si>
    <t>- расходы на оплату услуг по приему, транспортировке и очистке сточных вод другими организациями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</si>
  <si>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 · ч), и объем приобретаемой электрической энергии</t>
  </si>
  <si>
    <t>- расходы на химические реагенты, используемые в технологическом процессе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</si>
  <si>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</si>
  <si>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числе, отнесенные к ним расходы на текущий и капитальный ремонт</t>
  </si>
  <si>
    <t>- общехозяйственные расходы, в том числе, отнесенные к ним расходы на текущий и капитальный ремонт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</si>
  <si>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</si>
  <si>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Валовая прибыль от продажи товаров и услуг по регулируемому виду деятельности (тыс. рублей)</t>
  </si>
  <si>
    <t>Сведения об изменении стоимости основных фондов (в том числе, за счет их ввода в эксплуатацию (вывода из эксплуатации), их переоценке (тыс. рублей)</t>
  </si>
  <si>
    <t>Убытки от продажи товаров и услуг по регулируемому виду деятельности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</si>
  <si>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</si>
  <si>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сточных вод, принятых от потребителей оказываемых услуг (тыс. куб. метров)</t>
  </si>
  <si>
    <t>Объем сточных вод, принятых от других регулируемых организаций в сфере водоотведения и (или) очистки сточных вод (тыс. куб. метров)</t>
  </si>
  <si>
    <t>Объем сточных вод, пропущенных через очистные сооружения (тыс. куб. метров)</t>
  </si>
  <si>
    <t>Среднесписочная численность основного производственного персонала (человек)</t>
  </si>
  <si>
    <t xml:space="preserve"> - расходы на оплату труда и отчисления на социальные нужды основного производственного персонала</t>
  </si>
  <si>
    <t xml:space="preserve"> - расходы на оплату труда и отчисления на социальные нужды административно-управленческого персонала</t>
  </si>
  <si>
    <t xml:space="preserve"> - расходы на амортизацию основных производственных средств</t>
  </si>
  <si>
    <t xml:space="preserve"> - расходы на капитальный и текущий ремонт основных производственных средств (в том числе,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
</t>
  </si>
  <si>
    <t xml:space="preserve"> 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числе,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
</t>
  </si>
  <si>
    <t>Форма 3.6. Информация об основных потребительских</t>
  </si>
  <si>
    <t>характеристиках регулируемых товаров и услуг, оказываемых</t>
  </si>
  <si>
    <t>регулируемой организацией и их соответствии</t>
  </si>
  <si>
    <t>установленным требованиям</t>
  </si>
  <si>
    <t>Показатель аварийности на канализационных сетях и количество засоров для самотечных сетей (единиц на километр)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</si>
  <si>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</si>
  <si>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</si>
  <si>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</si>
  <si>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</si>
  <si>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 xml:space="preserve"> - взвешенные вещества</t>
  </si>
  <si>
    <t xml:space="preserve"> - БПК5</t>
  </si>
  <si>
    <t xml:space="preserve"> - аммоний-ион</t>
  </si>
  <si>
    <t xml:space="preserve"> - нитрит-анион</t>
  </si>
  <si>
    <t xml:space="preserve"> - фосфаты (по Р)</t>
  </si>
  <si>
    <t xml:space="preserve"> - нефтепродукты</t>
  </si>
  <si>
    <t xml:space="preserve"> - микробиология</t>
  </si>
  <si>
    <t>Форма 3.7. Информация об инвестиционных программах</t>
  </si>
  <si>
    <t>регулируемой организации и отчетах об их реализации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</si>
  <si>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</si>
  <si>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</si>
  <si>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</si>
  <si>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</si>
  <si>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</si>
  <si>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</si>
  <si>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</si>
  <si>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</si>
  <si>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</si>
  <si>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</si>
  <si>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Плановые значения показателей надежности, качества</t>
  </si>
  <si>
    <t>и энергоэффективности объектов централизованной</t>
  </si>
  <si>
    <t>системы водоотведения</t>
  </si>
  <si>
    <t>Наименование показателя</t>
  </si>
  <si>
    <t>Наименование мероприятий</t>
  </si>
  <si>
    <t>Плановые значения целевого показателя инвестиционной программы</t>
  </si>
  <si>
    <t>Фактические значения целевого показателя инвестиционной программы</t>
  </si>
  <si>
    <t>Информация об использовании инвестиционных средств</t>
  </si>
  <si>
    <t>за отчетный год</t>
  </si>
  <si>
    <t>Квартал</t>
  </si>
  <si>
    <t>Сведения об использовании инвестиционных средств за отчетный год, тыс. рублей</t>
  </si>
  <si>
    <t>Источник финансирования инвестиционной программы</t>
  </si>
  <si>
    <t>Информация о внесении изменений в инвестиционную программу</t>
  </si>
  <si>
    <t>Дата внесения изменений</t>
  </si>
  <si>
    <t>Внесенные изменения</t>
  </si>
  <si>
    <t>Форма 3.8. Информация о наличии (отсутствии) технической</t>
  </si>
  <si>
    <t>возможности подключения к централизованной системе</t>
  </si>
  <si>
    <t>водоотведения, а также о регистрации и ходе реализации</t>
  </si>
  <si>
    <t>заявок о подключении к централизованной</t>
  </si>
  <si>
    <t>системе водоотведения</t>
  </si>
  <si>
    <t>Количество поданных заявок на подключение к централизованной системе водоотведения</t>
  </si>
  <si>
    <t>Количество исполненных заявок на подключение к централизованной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</si>
  <si>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</si>
  <si>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</si>
  <si>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Форма 3.9. Информация об условиях,</t>
  </si>
  <si>
    <t>на которых осуществляется поставка регулируемых товаров</t>
  </si>
  <si>
    <t>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</si>
  <si>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водоотведения</t>
  </si>
  <si>
    <t>Форма 3.10. Информация о порядке выполнения</t>
  </si>
  <si>
    <t>технологических, технических и других мероприятий,</t>
  </si>
  <si>
    <t>связанных с подключением к централизованной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</si>
  <si>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</si>
  <si>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</si>
  <si>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</si>
  <si>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</si>
  <si>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Форма 3.11. Информация о способах приобретения,</t>
  </si>
  <si>
    <t>стоимости и объемах товаров, необходимых для производства</t>
  </si>
  <si>
    <t>регулируемых товаров и (или) оказания регулируемых услуг</t>
  </si>
  <si>
    <t>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</si>
  <si>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</si>
  <si>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</si>
  <si>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Сведения о планировании конкурсных процедур и результатах их проведения</t>
  </si>
  <si>
    <t>Форма 3.12. Информация о предложении регулируемой</t>
  </si>
  <si>
    <t>организации об установлении тарифов в сфере водоотведения</t>
  </si>
  <si>
    <t>на очередной период регулирования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</si>
  <si>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</si>
  <si>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</si>
  <si>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</si>
  <si>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</si>
  <si>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</si>
  <si>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Размер недополученных доходов регулируемой организации (при их наличии), исчисленный в соответствии с Основами ценообразования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</si>
  <si>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</t>
  </si>
  <si>
    <t>регулируемой организации ВОДООТВЕДЕНИЕ</t>
  </si>
  <si>
    <t>Генеральный директор                              Кремешков Сергей Алексеевич</t>
  </si>
  <si>
    <t>1065029000101                     10.01.2006  Инспекция Федеральной налоговой службы по г. Мытищи</t>
  </si>
  <si>
    <t>8-495-586-31-31</t>
  </si>
  <si>
    <t>vodokanal-mytishy@rambler.ru</t>
  </si>
  <si>
    <t>водоотведение</t>
  </si>
  <si>
    <t>Комитет по ценам и тарифам Московской области</t>
  </si>
  <si>
    <t>сайт Комитета по ценам и тарифам Московской области</t>
  </si>
  <si>
    <t>www.zakupki.gov.ru</t>
  </si>
  <si>
    <t>индексации</t>
  </si>
  <si>
    <t>Годовой объем принятых в сеть сточных вод</t>
  </si>
  <si>
    <t>Акционерное Общество "Водоканал-Мытищи"</t>
  </si>
  <si>
    <t>мероприятий не проводилось</t>
  </si>
  <si>
    <t xml:space="preserve"> прочие которые подлежат отнесению к регулируемым видам деятельности в соответствии с Основами ценообразования(Налоги)</t>
  </si>
  <si>
    <t>141009 Московская область г. Мытищи  ул.  Водопроводная станция,  влад. 4 В, стр. 1</t>
  </si>
  <si>
    <t>http://vodokanalmytischi.ru/index.php</t>
  </si>
  <si>
    <t>Инвестиционная программа по развитию централизованных систем водоснабжения и водоотведения горородского округа Мытищи на 2019-2023 г.г.</t>
  </si>
  <si>
    <t>24.10.2018 г.</t>
  </si>
  <si>
    <t xml:space="preserve">
 - Обеспечение необходимой мощности и пропускной способности централизованных систем водоснабжения и водоотведения для подключения к этим системам новых объектов абонентов за счет строительства и реконструкции сетей, водозаборных узлов и иных объектов централизованных систем водоснабжения и водоотведения 
</t>
  </si>
  <si>
    <t>Министерство ЖКХ Московской области</t>
  </si>
  <si>
    <t>Администрация городского округа Мытищи</t>
  </si>
  <si>
    <t>2019-2023</t>
  </si>
  <si>
    <t xml:space="preserve"> -</t>
  </si>
  <si>
    <t>http://vodokanalmytischi.ru/subscriber/legal-entities/</t>
  </si>
  <si>
    <t xml:space="preserve">Производственно-техническая служба
(495) 586-11-72
г. Мытищи ул. Водопроводная станция   влад. 4 В стр. 1
</t>
  </si>
  <si>
    <t>с 01.07.2020 г. по 31.12.2020 г.</t>
  </si>
  <si>
    <t>Форма 3.2. Информация о тарифах на водоотведение на 2020 год</t>
  </si>
  <si>
    <t>За 2020 год</t>
  </si>
  <si>
    <t>Федеральный закон  от 18.07.2011 № 223-ФЗ</t>
  </si>
  <si>
    <t>Режим работы абонентского отдела пн-пт 8-00 - 17-00                    
Режим работы диспетчерской службы круглосуточно</t>
  </si>
  <si>
    <t>20.12.2019 г. № 423-Р</t>
  </si>
  <si>
    <t>27.11.2019 г. № 325-Р</t>
  </si>
  <si>
    <t>1. Ставка тарифа за подключаемую нагрузку   2,38 тыс.руб./м3 в сутки без НДС   
2. Ставка тарифа за протяженность сетей диаметром от 100 мм до 150 мм   6486,85 тыс.руб./км  без НДС                                                                                         3. Ставка тарифа за протяженность сетей диаметром от 150 мм до 200 мм  7096,48 тыс.руб./км без НДС</t>
  </si>
  <si>
    <t>23059,86 /4666,3= 5,00 за 1 квт.ч</t>
  </si>
  <si>
    <t>с 01.07.2021 по 31.12.2021 г.</t>
  </si>
  <si>
    <t xml:space="preserve"> - </t>
  </si>
  <si>
    <t>-45467,76 (убыток)</t>
  </si>
  <si>
    <t>Потребность в финансовых средствах на 2020 год, тыс. рублей</t>
  </si>
  <si>
    <t>Проекторование и строительство канализационной сети от Проектируемого проезда 5245 перотяженностью 400 м</t>
  </si>
  <si>
    <t>плата за подключение, заемные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</si>
</sst>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odokanalmytischi.ru/index.php" TargetMode="External"/><Relationship Id="rId1" Type="http://schemas.openxmlformats.org/officeDocument/2006/relationships/hyperlink" Target="mailto:vodokanal-mytishy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zakupki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16" sqref="B16"/>
    </sheetView>
  </sheetViews>
  <sheetFormatPr defaultRowHeight="14.4" x14ac:dyDescent="0.3"/>
  <cols>
    <col min="1" max="1" width="34.5546875" customWidth="1"/>
    <col min="2" max="2" width="35.6640625" customWidth="1"/>
  </cols>
  <sheetData>
    <row r="1" spans="1:2" x14ac:dyDescent="0.3">
      <c r="A1" t="s">
        <v>0</v>
      </c>
    </row>
    <row r="3" spans="1:2" ht="43.2" x14ac:dyDescent="0.3">
      <c r="A3" s="2" t="s">
        <v>1</v>
      </c>
      <c r="B3" s="5" t="s">
        <v>141</v>
      </c>
    </row>
    <row r="4" spans="1:2" ht="43.2" x14ac:dyDescent="0.3">
      <c r="A4" s="2" t="s">
        <v>2</v>
      </c>
      <c r="B4" s="5" t="s">
        <v>131</v>
      </c>
    </row>
    <row r="5" spans="1:2" ht="112.2" customHeight="1" x14ac:dyDescent="0.3">
      <c r="A5" s="2" t="s">
        <v>3</v>
      </c>
      <c r="B5" s="7" t="s">
        <v>132</v>
      </c>
    </row>
    <row r="6" spans="1:2" ht="43.2" x14ac:dyDescent="0.3">
      <c r="A6" s="2" t="s">
        <v>4</v>
      </c>
      <c r="B6" s="5" t="s">
        <v>144</v>
      </c>
    </row>
    <row r="7" spans="1:2" ht="57.6" x14ac:dyDescent="0.3">
      <c r="A7" s="2" t="s">
        <v>5</v>
      </c>
      <c r="B7" s="5" t="s">
        <v>144</v>
      </c>
    </row>
    <row r="8" spans="1:2" x14ac:dyDescent="0.3">
      <c r="A8" s="2" t="s">
        <v>6</v>
      </c>
      <c r="B8" s="5" t="s">
        <v>133</v>
      </c>
    </row>
    <row r="9" spans="1:2" ht="57.6" x14ac:dyDescent="0.3">
      <c r="A9" s="2" t="s">
        <v>7</v>
      </c>
      <c r="B9" s="12" t="s">
        <v>145</v>
      </c>
    </row>
    <row r="10" spans="1:2" ht="28.8" x14ac:dyDescent="0.3">
      <c r="A10" s="2" t="s">
        <v>8</v>
      </c>
      <c r="B10" s="8" t="s">
        <v>134</v>
      </c>
    </row>
    <row r="11" spans="1:2" ht="72" x14ac:dyDescent="0.3">
      <c r="A11" s="2" t="s">
        <v>9</v>
      </c>
      <c r="B11" s="5" t="s">
        <v>159</v>
      </c>
    </row>
    <row r="12" spans="1:2" x14ac:dyDescent="0.3">
      <c r="A12" s="2" t="s">
        <v>10</v>
      </c>
      <c r="B12" s="9" t="s">
        <v>135</v>
      </c>
    </row>
    <row r="13" spans="1:2" ht="43.2" x14ac:dyDescent="0.3">
      <c r="A13" s="2" t="s">
        <v>11</v>
      </c>
      <c r="B13" s="15">
        <v>315.5</v>
      </c>
    </row>
    <row r="14" spans="1:2" ht="18" customHeight="1" x14ac:dyDescent="0.3">
      <c r="A14" s="2" t="s">
        <v>12</v>
      </c>
      <c r="B14" s="15">
        <v>22</v>
      </c>
    </row>
    <row r="15" spans="1:2" ht="28.8" x14ac:dyDescent="0.3">
      <c r="A15" s="2" t="s">
        <v>13</v>
      </c>
      <c r="B15" s="15">
        <v>4</v>
      </c>
    </row>
    <row r="16" spans="1:2" x14ac:dyDescent="0.3">
      <c r="A16" s="1"/>
    </row>
  </sheetData>
  <hyperlinks>
    <hyperlink ref="B10" r:id="rId1"/>
    <hyperlink ref="B9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13" workbookViewId="0">
      <selection activeCell="O14" sqref="O14"/>
    </sheetView>
  </sheetViews>
  <sheetFormatPr defaultRowHeight="14.4" x14ac:dyDescent="0.3"/>
  <cols>
    <col min="1" max="1" width="28.6640625" customWidth="1"/>
    <col min="2" max="2" width="38.88671875" customWidth="1"/>
  </cols>
  <sheetData>
    <row r="1" spans="1:2" x14ac:dyDescent="0.3">
      <c r="A1" t="s">
        <v>156</v>
      </c>
    </row>
    <row r="3" spans="1:2" ht="57.6" x14ac:dyDescent="0.3">
      <c r="A3" s="2" t="s">
        <v>14</v>
      </c>
      <c r="B3" s="10" t="s">
        <v>136</v>
      </c>
    </row>
    <row r="4" spans="1:2" ht="43.2" x14ac:dyDescent="0.3">
      <c r="A4" s="2" t="s">
        <v>15</v>
      </c>
      <c r="B4" s="10" t="s">
        <v>160</v>
      </c>
    </row>
    <row r="5" spans="1:2" ht="28.8" x14ac:dyDescent="0.3">
      <c r="A5" s="2" t="s">
        <v>16</v>
      </c>
      <c r="B5" s="2">
        <v>32.380000000000003</v>
      </c>
    </row>
    <row r="6" spans="1:2" ht="28.8" x14ac:dyDescent="0.3">
      <c r="A6" s="2" t="s">
        <v>17</v>
      </c>
      <c r="B6" s="10" t="s">
        <v>155</v>
      </c>
    </row>
    <row r="7" spans="1:2" ht="57.6" x14ac:dyDescent="0.3">
      <c r="A7" s="2" t="s">
        <v>18</v>
      </c>
      <c r="B7" s="10" t="s">
        <v>137</v>
      </c>
    </row>
    <row r="8" spans="1:2" x14ac:dyDescent="0.3">
      <c r="A8" s="1"/>
    </row>
    <row r="9" spans="1:2" x14ac:dyDescent="0.3">
      <c r="A9" t="s">
        <v>19</v>
      </c>
    </row>
    <row r="10" spans="1:2" x14ac:dyDescent="0.3">
      <c r="A10" t="s">
        <v>20</v>
      </c>
    </row>
    <row r="12" spans="1:2" ht="100.8" x14ac:dyDescent="0.3">
      <c r="A12" s="4" t="s">
        <v>21</v>
      </c>
      <c r="B12" s="10" t="s">
        <v>136</v>
      </c>
    </row>
    <row r="13" spans="1:2" ht="72" x14ac:dyDescent="0.3">
      <c r="A13" s="4" t="s">
        <v>22</v>
      </c>
      <c r="B13" s="10" t="s">
        <v>161</v>
      </c>
    </row>
    <row r="14" spans="1:2" ht="115.2" x14ac:dyDescent="0.3">
      <c r="A14" s="10" t="s">
        <v>23</v>
      </c>
      <c r="B14" s="10" t="s">
        <v>162</v>
      </c>
    </row>
    <row r="15" spans="1:2" ht="57.6" x14ac:dyDescent="0.3">
      <c r="A15" s="4" t="s">
        <v>24</v>
      </c>
      <c r="B15" s="9">
        <v>2020</v>
      </c>
    </row>
    <row r="16" spans="1:2" ht="86.4" x14ac:dyDescent="0.3">
      <c r="A16" s="4" t="s">
        <v>25</v>
      </c>
      <c r="B16" s="10" t="s">
        <v>137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5" workbookViewId="0">
      <selection activeCell="B20" sqref="B20"/>
    </sheetView>
  </sheetViews>
  <sheetFormatPr defaultRowHeight="14.4" x14ac:dyDescent="0.3"/>
  <cols>
    <col min="1" max="1" width="38.6640625" customWidth="1"/>
    <col min="2" max="2" width="32.6640625" customWidth="1"/>
    <col min="4" max="4" width="10" bestFit="1" customWidth="1"/>
  </cols>
  <sheetData>
    <row r="1" spans="1:2" x14ac:dyDescent="0.3">
      <c r="A1" s="18" t="s">
        <v>26</v>
      </c>
      <c r="B1" s="18"/>
    </row>
    <row r="2" spans="1:2" x14ac:dyDescent="0.3">
      <c r="A2" s="18" t="s">
        <v>27</v>
      </c>
      <c r="B2" s="18"/>
    </row>
    <row r="3" spans="1:2" x14ac:dyDescent="0.3">
      <c r="A3" s="18" t="s">
        <v>130</v>
      </c>
      <c r="B3" s="18"/>
    </row>
    <row r="5" spans="1:2" ht="28.8" x14ac:dyDescent="0.3">
      <c r="A5" s="2" t="s">
        <v>28</v>
      </c>
      <c r="B5" s="6">
        <v>699618.8</v>
      </c>
    </row>
    <row r="6" spans="1:2" ht="62.4" customHeight="1" x14ac:dyDescent="0.3">
      <c r="A6" s="2" t="s">
        <v>29</v>
      </c>
      <c r="B6" s="6">
        <f>B7+23059.86+B9+B10+B11+B12+B13+B14+B15+B16+B18</f>
        <v>727674.50999999989</v>
      </c>
    </row>
    <row r="7" spans="1:2" ht="57" customHeight="1" x14ac:dyDescent="0.3">
      <c r="A7" s="2" t="s">
        <v>30</v>
      </c>
      <c r="B7" s="6">
        <f>452288.11+302.07</f>
        <v>452590.18</v>
      </c>
    </row>
    <row r="8" spans="1:2" ht="91.95" customHeight="1" x14ac:dyDescent="0.3">
      <c r="A8" s="2" t="s">
        <v>31</v>
      </c>
      <c r="B8" s="16" t="s">
        <v>163</v>
      </c>
    </row>
    <row r="9" spans="1:2" ht="43.2" x14ac:dyDescent="0.3">
      <c r="A9" s="2" t="s">
        <v>32</v>
      </c>
      <c r="B9" s="17">
        <v>2437.25</v>
      </c>
    </row>
    <row r="10" spans="1:2" ht="43.2" x14ac:dyDescent="0.3">
      <c r="A10" s="2" t="s">
        <v>45</v>
      </c>
      <c r="B10" s="17">
        <f>66449.3+19956.26</f>
        <v>86405.56</v>
      </c>
    </row>
    <row r="11" spans="1:2" ht="43.2" x14ac:dyDescent="0.3">
      <c r="A11" s="2" t="s">
        <v>46</v>
      </c>
      <c r="B11" s="17">
        <f>42906.43+12383.92</f>
        <v>55290.35</v>
      </c>
    </row>
    <row r="12" spans="1:2" ht="28.8" x14ac:dyDescent="0.3">
      <c r="A12" s="2" t="s">
        <v>47</v>
      </c>
      <c r="B12" s="17">
        <v>3222.07</v>
      </c>
    </row>
    <row r="13" spans="1:2" ht="43.2" x14ac:dyDescent="0.3">
      <c r="A13" s="2" t="s">
        <v>33</v>
      </c>
      <c r="B13" s="17">
        <v>23031.41</v>
      </c>
    </row>
    <row r="14" spans="1:2" ht="54.6" customHeight="1" x14ac:dyDescent="0.3">
      <c r="A14" s="2" t="s">
        <v>34</v>
      </c>
      <c r="B14" s="17">
        <f>36781.13</f>
        <v>36781.129999999997</v>
      </c>
    </row>
    <row r="15" spans="1:2" ht="52.95" customHeight="1" x14ac:dyDescent="0.3">
      <c r="A15" s="2" t="s">
        <v>35</v>
      </c>
      <c r="B15" s="17">
        <v>18715.189999999999</v>
      </c>
    </row>
    <row r="16" spans="1:2" ht="123.6" customHeight="1" x14ac:dyDescent="0.3">
      <c r="A16" s="2" t="s">
        <v>48</v>
      </c>
      <c r="B16" s="17">
        <f>3088.58+21009.13</f>
        <v>24097.71</v>
      </c>
    </row>
    <row r="17" spans="1:5" ht="130.19999999999999" customHeight="1" x14ac:dyDescent="0.3">
      <c r="A17" s="2" t="s">
        <v>49</v>
      </c>
      <c r="B17" s="6"/>
      <c r="D17" s="14"/>
      <c r="E17" s="14"/>
    </row>
    <row r="18" spans="1:5" ht="79.95" customHeight="1" x14ac:dyDescent="0.3">
      <c r="A18" s="2" t="s">
        <v>143</v>
      </c>
      <c r="B18" s="6">
        <v>2043.8</v>
      </c>
    </row>
    <row r="19" spans="1:5" ht="100.8" x14ac:dyDescent="0.3">
      <c r="A19" s="2" t="s">
        <v>36</v>
      </c>
      <c r="B19" s="19" t="s">
        <v>166</v>
      </c>
    </row>
    <row r="20" spans="1:5" ht="43.2" x14ac:dyDescent="0.3">
      <c r="A20" s="2" t="s">
        <v>37</v>
      </c>
      <c r="B20" s="6">
        <v>-54474.2</v>
      </c>
    </row>
    <row r="21" spans="1:5" ht="72" x14ac:dyDescent="0.3">
      <c r="A21" s="2" t="s">
        <v>38</v>
      </c>
      <c r="B21" s="6"/>
    </row>
    <row r="22" spans="1:5" ht="43.2" x14ac:dyDescent="0.3">
      <c r="A22" s="2" t="s">
        <v>39</v>
      </c>
      <c r="B22" s="6"/>
    </row>
    <row r="23" spans="1:5" ht="100.8" x14ac:dyDescent="0.3">
      <c r="A23" s="2" t="s">
        <v>40</v>
      </c>
      <c r="B23" s="8"/>
    </row>
    <row r="24" spans="1:5" ht="43.2" x14ac:dyDescent="0.3">
      <c r="A24" s="2" t="s">
        <v>41</v>
      </c>
      <c r="B24" s="6">
        <v>22034.400000000001</v>
      </c>
    </row>
    <row r="25" spans="1:5" ht="57.6" x14ac:dyDescent="0.3">
      <c r="A25" s="2" t="s">
        <v>42</v>
      </c>
      <c r="B25" s="6"/>
    </row>
    <row r="26" spans="1:5" ht="28.8" x14ac:dyDescent="0.3">
      <c r="A26" s="2" t="s">
        <v>43</v>
      </c>
      <c r="B26" s="6">
        <v>1551.6</v>
      </c>
    </row>
    <row r="27" spans="1:5" ht="28.8" x14ac:dyDescent="0.3">
      <c r="A27" s="2" t="s">
        <v>44</v>
      </c>
      <c r="B27" s="6">
        <v>156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0" workbookViewId="0">
      <selection activeCell="B23" sqref="B23"/>
    </sheetView>
  </sheetViews>
  <sheetFormatPr defaultRowHeight="14.4" x14ac:dyDescent="0.3"/>
  <cols>
    <col min="1" max="1" width="34.88671875" customWidth="1"/>
    <col min="2" max="2" width="24.33203125" customWidth="1"/>
  </cols>
  <sheetData>
    <row r="1" spans="1:2" x14ac:dyDescent="0.3">
      <c r="A1" s="18" t="s">
        <v>50</v>
      </c>
      <c r="B1" s="18"/>
    </row>
    <row r="2" spans="1:2" x14ac:dyDescent="0.3">
      <c r="A2" s="18" t="s">
        <v>51</v>
      </c>
      <c r="B2" s="18"/>
    </row>
    <row r="3" spans="1:2" x14ac:dyDescent="0.3">
      <c r="A3" s="18" t="s">
        <v>52</v>
      </c>
      <c r="B3" s="18"/>
    </row>
    <row r="4" spans="1:2" x14ac:dyDescent="0.3">
      <c r="A4" s="18" t="s">
        <v>53</v>
      </c>
      <c r="B4" s="18"/>
    </row>
    <row r="5" spans="1:2" ht="21.6" customHeight="1" x14ac:dyDescent="0.3">
      <c r="B5" s="13" t="s">
        <v>157</v>
      </c>
    </row>
    <row r="6" spans="1:2" ht="57.6" x14ac:dyDescent="0.3">
      <c r="A6" s="2" t="s">
        <v>54</v>
      </c>
      <c r="B6" s="9"/>
    </row>
    <row r="7" spans="1:2" ht="57.6" x14ac:dyDescent="0.3">
      <c r="A7" s="2" t="s">
        <v>55</v>
      </c>
      <c r="B7" s="9"/>
    </row>
    <row r="8" spans="1:2" x14ac:dyDescent="0.3">
      <c r="A8" s="2" t="s">
        <v>59</v>
      </c>
      <c r="B8" s="9">
        <v>144</v>
      </c>
    </row>
    <row r="9" spans="1:2" x14ac:dyDescent="0.3">
      <c r="A9" s="2" t="s">
        <v>60</v>
      </c>
      <c r="B9" s="9">
        <v>108</v>
      </c>
    </row>
    <row r="10" spans="1:2" x14ac:dyDescent="0.3">
      <c r="A10" s="2" t="s">
        <v>61</v>
      </c>
      <c r="B10" s="9">
        <v>156</v>
      </c>
    </row>
    <row r="11" spans="1:2" x14ac:dyDescent="0.3">
      <c r="A11" s="2" t="s">
        <v>62</v>
      </c>
      <c r="B11" s="9">
        <v>108</v>
      </c>
    </row>
    <row r="12" spans="1:2" x14ac:dyDescent="0.3">
      <c r="A12" s="2" t="s">
        <v>63</v>
      </c>
      <c r="B12" s="9">
        <v>156</v>
      </c>
    </row>
    <row r="13" spans="1:2" x14ac:dyDescent="0.3">
      <c r="A13" s="2" t="s">
        <v>64</v>
      </c>
      <c r="B13" s="9">
        <v>108</v>
      </c>
    </row>
    <row r="14" spans="1:2" x14ac:dyDescent="0.3">
      <c r="A14" s="2" t="s">
        <v>65</v>
      </c>
      <c r="B14" s="9" t="s">
        <v>152</v>
      </c>
    </row>
    <row r="15" spans="1:2" ht="115.2" x14ac:dyDescent="0.3">
      <c r="A15" s="2" t="s">
        <v>56</v>
      </c>
      <c r="B15" s="9"/>
    </row>
    <row r="16" spans="1:2" x14ac:dyDescent="0.3">
      <c r="A16" s="2" t="s">
        <v>59</v>
      </c>
      <c r="B16" s="9">
        <v>12</v>
      </c>
    </row>
    <row r="17" spans="1:2" x14ac:dyDescent="0.3">
      <c r="A17" s="2" t="s">
        <v>60</v>
      </c>
      <c r="B17" s="9">
        <v>12</v>
      </c>
    </row>
    <row r="18" spans="1:2" x14ac:dyDescent="0.3">
      <c r="A18" s="2" t="s">
        <v>61</v>
      </c>
      <c r="B18" s="9">
        <v>45</v>
      </c>
    </row>
    <row r="19" spans="1:2" x14ac:dyDescent="0.3">
      <c r="A19" s="2" t="s">
        <v>62</v>
      </c>
      <c r="B19" s="9" t="s">
        <v>152</v>
      </c>
    </row>
    <row r="20" spans="1:2" x14ac:dyDescent="0.3">
      <c r="A20" s="2" t="s">
        <v>63</v>
      </c>
      <c r="B20" s="9">
        <v>15</v>
      </c>
    </row>
    <row r="21" spans="1:2" x14ac:dyDescent="0.3">
      <c r="A21" s="2" t="s">
        <v>64</v>
      </c>
      <c r="B21" s="9">
        <v>7</v>
      </c>
    </row>
    <row r="22" spans="1:2" x14ac:dyDescent="0.3">
      <c r="A22" s="2" t="s">
        <v>65</v>
      </c>
      <c r="B22" s="9" t="s">
        <v>165</v>
      </c>
    </row>
    <row r="23" spans="1:2" ht="57.6" x14ac:dyDescent="0.3">
      <c r="A23" s="2" t="s">
        <v>57</v>
      </c>
      <c r="B23" s="3"/>
    </row>
    <row r="24" spans="1:2" ht="43.2" x14ac:dyDescent="0.3">
      <c r="A24" s="2" t="s">
        <v>58</v>
      </c>
      <c r="B24" s="3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24" sqref="A24"/>
    </sheetView>
  </sheetViews>
  <sheetFormatPr defaultRowHeight="14.4" x14ac:dyDescent="0.3"/>
  <cols>
    <col min="1" max="1" width="35.6640625" customWidth="1"/>
    <col min="2" max="2" width="42.44140625" customWidth="1"/>
    <col min="3" max="3" width="21.88671875" customWidth="1"/>
    <col min="4" max="4" width="19.33203125" customWidth="1"/>
  </cols>
  <sheetData>
    <row r="1" spans="1:3" x14ac:dyDescent="0.3">
      <c r="A1" s="18" t="s">
        <v>66</v>
      </c>
      <c r="B1" s="18"/>
    </row>
    <row r="2" spans="1:3" x14ac:dyDescent="0.3">
      <c r="A2" s="18" t="s">
        <v>67</v>
      </c>
      <c r="B2" s="18"/>
    </row>
    <row r="4" spans="1:3" ht="71.400000000000006" customHeight="1" x14ac:dyDescent="0.3">
      <c r="A4" s="2" t="s">
        <v>68</v>
      </c>
      <c r="B4" s="5" t="s">
        <v>146</v>
      </c>
    </row>
    <row r="5" spans="1:3" ht="30.6" customHeight="1" x14ac:dyDescent="0.3">
      <c r="A5" s="2" t="s">
        <v>69</v>
      </c>
      <c r="B5" s="11" t="s">
        <v>147</v>
      </c>
    </row>
    <row r="6" spans="1:3" ht="116.4" customHeight="1" x14ac:dyDescent="0.3">
      <c r="A6" s="2" t="s">
        <v>70</v>
      </c>
      <c r="B6" s="10" t="s">
        <v>148</v>
      </c>
    </row>
    <row r="7" spans="1:3" ht="66" customHeight="1" x14ac:dyDescent="0.3">
      <c r="A7" s="2" t="s">
        <v>71</v>
      </c>
      <c r="B7" s="5" t="s">
        <v>149</v>
      </c>
    </row>
    <row r="8" spans="1:3" ht="44.4" customHeight="1" x14ac:dyDescent="0.3">
      <c r="A8" s="2" t="s">
        <v>72</v>
      </c>
      <c r="B8" s="5" t="s">
        <v>150</v>
      </c>
    </row>
    <row r="9" spans="1:3" ht="43.95" customHeight="1" x14ac:dyDescent="0.3">
      <c r="A9" s="2" t="s">
        <v>73</v>
      </c>
      <c r="B9" s="9" t="s">
        <v>151</v>
      </c>
    </row>
    <row r="12" spans="1:3" x14ac:dyDescent="0.3">
      <c r="A12" t="s">
        <v>74</v>
      </c>
    </row>
    <row r="13" spans="1:3" x14ac:dyDescent="0.3">
      <c r="A13" t="s">
        <v>75</v>
      </c>
    </row>
    <row r="15" spans="1:3" ht="28.8" x14ac:dyDescent="0.3">
      <c r="A15" s="5" t="s">
        <v>76</v>
      </c>
      <c r="B15" s="5" t="s">
        <v>167</v>
      </c>
      <c r="C15" s="5" t="s">
        <v>77</v>
      </c>
    </row>
    <row r="16" spans="1:3" ht="57.6" x14ac:dyDescent="0.3">
      <c r="A16" s="2" t="s">
        <v>168</v>
      </c>
      <c r="B16" s="9">
        <v>5197.18</v>
      </c>
      <c r="C16" s="5" t="s">
        <v>169</v>
      </c>
    </row>
    <row r="17" spans="1:4" x14ac:dyDescent="0.3">
      <c r="A17" s="2" t="s">
        <v>152</v>
      </c>
      <c r="B17" s="9" t="s">
        <v>152</v>
      </c>
      <c r="C17" s="5" t="s">
        <v>152</v>
      </c>
    </row>
    <row r="19" spans="1:4" x14ac:dyDescent="0.3">
      <c r="A19" t="s">
        <v>78</v>
      </c>
    </row>
    <row r="20" spans="1:4" x14ac:dyDescent="0.3">
      <c r="A20" t="s">
        <v>79</v>
      </c>
    </row>
    <row r="21" spans="1:4" x14ac:dyDescent="0.3">
      <c r="A21" t="s">
        <v>80</v>
      </c>
    </row>
    <row r="23" spans="1:4" ht="86.4" customHeight="1" x14ac:dyDescent="0.3">
      <c r="A23" s="5" t="s">
        <v>81</v>
      </c>
      <c r="B23" s="5" t="s">
        <v>82</v>
      </c>
      <c r="C23" s="5" t="s">
        <v>83</v>
      </c>
      <c r="D23" s="5" t="s">
        <v>84</v>
      </c>
    </row>
    <row r="24" spans="1:4" x14ac:dyDescent="0.3">
      <c r="A24" s="3"/>
      <c r="B24" s="3"/>
      <c r="C24" s="3"/>
      <c r="D24" s="3"/>
    </row>
    <row r="27" spans="1:4" x14ac:dyDescent="0.3">
      <c r="A27" t="s">
        <v>85</v>
      </c>
    </row>
    <row r="28" spans="1:4" x14ac:dyDescent="0.3">
      <c r="A28" t="s">
        <v>86</v>
      </c>
    </row>
    <row r="30" spans="1:4" ht="72" x14ac:dyDescent="0.3">
      <c r="A30" s="5" t="s">
        <v>76</v>
      </c>
      <c r="B30" s="5" t="s">
        <v>87</v>
      </c>
      <c r="C30" s="5" t="s">
        <v>88</v>
      </c>
      <c r="D30" s="5" t="s">
        <v>89</v>
      </c>
    </row>
    <row r="31" spans="1:4" x14ac:dyDescent="0.3">
      <c r="A31" s="2" t="s">
        <v>142</v>
      </c>
      <c r="B31" s="3"/>
      <c r="C31" s="9"/>
      <c r="D31" s="5"/>
    </row>
    <row r="32" spans="1:4" x14ac:dyDescent="0.3">
      <c r="A32" s="2"/>
      <c r="B32" s="3"/>
      <c r="C32" s="9"/>
      <c r="D32" s="5"/>
    </row>
    <row r="34" spans="1:2" x14ac:dyDescent="0.3">
      <c r="A34" t="s">
        <v>90</v>
      </c>
    </row>
    <row r="36" spans="1:2" x14ac:dyDescent="0.3">
      <c r="A36" s="5" t="s">
        <v>91</v>
      </c>
      <c r="B36" s="5" t="s">
        <v>92</v>
      </c>
    </row>
    <row r="37" spans="1:2" x14ac:dyDescent="0.3">
      <c r="A37" s="3"/>
      <c r="B37" s="3"/>
    </row>
  </sheetData>
  <mergeCells count="2">
    <mergeCell ref="A1:B1"/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G12" sqref="G12"/>
    </sheetView>
  </sheetViews>
  <sheetFormatPr defaultRowHeight="14.4" x14ac:dyDescent="0.3"/>
  <cols>
    <col min="1" max="1" width="33.33203125" customWidth="1"/>
    <col min="2" max="2" width="26.33203125" customWidth="1"/>
  </cols>
  <sheetData>
    <row r="1" spans="1:2" x14ac:dyDescent="0.3">
      <c r="A1" t="s">
        <v>93</v>
      </c>
    </row>
    <row r="2" spans="1:2" x14ac:dyDescent="0.3">
      <c r="A2" t="s">
        <v>94</v>
      </c>
    </row>
    <row r="3" spans="1:2" x14ac:dyDescent="0.3">
      <c r="A3" t="s">
        <v>95</v>
      </c>
    </row>
    <row r="4" spans="1:2" x14ac:dyDescent="0.3">
      <c r="A4" t="s">
        <v>96</v>
      </c>
    </row>
    <row r="5" spans="1:2" x14ac:dyDescent="0.3">
      <c r="A5" t="s">
        <v>97</v>
      </c>
    </row>
    <row r="7" spans="1:2" ht="73.5" customHeight="1" x14ac:dyDescent="0.3">
      <c r="A7" s="2" t="s">
        <v>98</v>
      </c>
      <c r="B7" s="9">
        <v>83</v>
      </c>
    </row>
    <row r="8" spans="1:2" ht="43.2" x14ac:dyDescent="0.3">
      <c r="A8" s="2" t="s">
        <v>99</v>
      </c>
      <c r="B8" s="9">
        <v>23</v>
      </c>
    </row>
    <row r="9" spans="1:2" ht="86.4" x14ac:dyDescent="0.3">
      <c r="A9" s="2" t="s">
        <v>100</v>
      </c>
      <c r="B9" s="9">
        <v>0</v>
      </c>
    </row>
    <row r="10" spans="1:2" ht="43.2" x14ac:dyDescent="0.3">
      <c r="A10" s="2" t="s">
        <v>101</v>
      </c>
      <c r="B10" s="9">
        <v>46.82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7" sqref="B17"/>
    </sheetView>
  </sheetViews>
  <sheetFormatPr defaultRowHeight="14.4" x14ac:dyDescent="0.3"/>
  <cols>
    <col min="1" max="1" width="37.6640625" customWidth="1"/>
    <col min="2" max="2" width="26" customWidth="1"/>
  </cols>
  <sheetData>
    <row r="1" spans="1:2" x14ac:dyDescent="0.3">
      <c r="A1" t="s">
        <v>102</v>
      </c>
    </row>
    <row r="2" spans="1:2" x14ac:dyDescent="0.3">
      <c r="A2" t="s">
        <v>103</v>
      </c>
    </row>
    <row r="3" spans="1:2" x14ac:dyDescent="0.3">
      <c r="A3" t="s">
        <v>104</v>
      </c>
    </row>
    <row r="5" spans="1:2" ht="86.4" x14ac:dyDescent="0.3">
      <c r="A5" s="2" t="s">
        <v>105</v>
      </c>
      <c r="B5" s="8" t="s">
        <v>145</v>
      </c>
    </row>
    <row r="8" spans="1:2" x14ac:dyDescent="0.3">
      <c r="A8" t="s">
        <v>106</v>
      </c>
    </row>
    <row r="9" spans="1:2" x14ac:dyDescent="0.3">
      <c r="A9" t="s">
        <v>107</v>
      </c>
    </row>
    <row r="10" spans="1:2" x14ac:dyDescent="0.3">
      <c r="A10" t="s">
        <v>108</v>
      </c>
    </row>
    <row r="11" spans="1:2" x14ac:dyDescent="0.3">
      <c r="A11" t="s">
        <v>97</v>
      </c>
    </row>
    <row r="13" spans="1:2" ht="43.2" x14ac:dyDescent="0.3">
      <c r="A13" s="2" t="s">
        <v>109</v>
      </c>
      <c r="B13" s="8" t="s">
        <v>153</v>
      </c>
    </row>
    <row r="14" spans="1:2" ht="57.6" x14ac:dyDescent="0.3">
      <c r="A14" s="2" t="s">
        <v>110</v>
      </c>
      <c r="B14" s="8" t="s">
        <v>153</v>
      </c>
    </row>
    <row r="15" spans="1:2" ht="115.2" x14ac:dyDescent="0.3">
      <c r="A15" s="2" t="s">
        <v>111</v>
      </c>
      <c r="B15" s="8" t="s">
        <v>153</v>
      </c>
    </row>
    <row r="16" spans="1:2" ht="115.2" x14ac:dyDescent="0.3">
      <c r="A16" s="2" t="s">
        <v>112</v>
      </c>
      <c r="B16" s="4" t="s">
        <v>154</v>
      </c>
    </row>
    <row r="17" spans="1:1" x14ac:dyDescent="0.3">
      <c r="A17" s="1"/>
    </row>
    <row r="18" spans="1:1" x14ac:dyDescent="0.3">
      <c r="A1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13" workbookViewId="0">
      <selection activeCell="B19" sqref="B19:B20"/>
    </sheetView>
  </sheetViews>
  <sheetFormatPr defaultRowHeight="14.4" x14ac:dyDescent="0.3"/>
  <cols>
    <col min="1" max="1" width="31.5546875" customWidth="1"/>
    <col min="2" max="2" width="24.33203125" customWidth="1"/>
  </cols>
  <sheetData>
    <row r="1" spans="1:2" x14ac:dyDescent="0.3">
      <c r="A1" t="s">
        <v>113</v>
      </c>
    </row>
    <row r="2" spans="1:2" x14ac:dyDescent="0.3">
      <c r="A2" t="s">
        <v>114</v>
      </c>
    </row>
    <row r="3" spans="1:2" x14ac:dyDescent="0.3">
      <c r="A3" t="s">
        <v>115</v>
      </c>
    </row>
    <row r="4" spans="1:2" x14ac:dyDescent="0.3">
      <c r="A4" t="s">
        <v>116</v>
      </c>
    </row>
    <row r="6" spans="1:2" ht="57.6" x14ac:dyDescent="0.3">
      <c r="A6" s="2" t="s">
        <v>117</v>
      </c>
      <c r="B6" s="5" t="s">
        <v>158</v>
      </c>
    </row>
    <row r="7" spans="1:2" ht="43.2" x14ac:dyDescent="0.3">
      <c r="A7" s="2" t="s">
        <v>118</v>
      </c>
      <c r="B7" s="12" t="s">
        <v>138</v>
      </c>
    </row>
    <row r="8" spans="1:2" ht="43.2" x14ac:dyDescent="0.3">
      <c r="A8" s="2" t="s">
        <v>119</v>
      </c>
      <c r="B8" s="12" t="s">
        <v>138</v>
      </c>
    </row>
    <row r="11" spans="1:2" x14ac:dyDescent="0.3">
      <c r="A11" t="s">
        <v>120</v>
      </c>
    </row>
    <row r="12" spans="1:2" x14ac:dyDescent="0.3">
      <c r="A12" t="s">
        <v>121</v>
      </c>
    </row>
    <row r="13" spans="1:2" x14ac:dyDescent="0.3">
      <c r="A13" t="s">
        <v>122</v>
      </c>
    </row>
    <row r="15" spans="1:2" ht="28.8" x14ac:dyDescent="0.3">
      <c r="A15" s="2" t="s">
        <v>123</v>
      </c>
      <c r="B15" s="9" t="s">
        <v>139</v>
      </c>
    </row>
    <row r="16" spans="1:2" ht="24.6" customHeight="1" x14ac:dyDescent="0.3">
      <c r="A16" s="2" t="s">
        <v>124</v>
      </c>
      <c r="B16" s="9">
        <v>33.229999999999997</v>
      </c>
    </row>
    <row r="17" spans="1:2" ht="28.8" x14ac:dyDescent="0.3">
      <c r="A17" s="2" t="s">
        <v>125</v>
      </c>
      <c r="B17" s="5" t="s">
        <v>164</v>
      </c>
    </row>
    <row r="18" spans="1:2" ht="72" x14ac:dyDescent="0.3">
      <c r="A18" s="2" t="s">
        <v>126</v>
      </c>
      <c r="B18" s="4"/>
    </row>
    <row r="19" spans="1:2" ht="57.6" x14ac:dyDescent="0.3">
      <c r="A19" s="2" t="s">
        <v>127</v>
      </c>
      <c r="B19" s="6">
        <v>767431.1</v>
      </c>
    </row>
    <row r="20" spans="1:2" ht="28.8" x14ac:dyDescent="0.3">
      <c r="A20" s="2" t="s">
        <v>140</v>
      </c>
      <c r="B20" s="6">
        <v>23946.5</v>
      </c>
    </row>
    <row r="21" spans="1:2" ht="72" x14ac:dyDescent="0.3">
      <c r="A21" s="2" t="s">
        <v>128</v>
      </c>
      <c r="B21" s="3"/>
    </row>
    <row r="22" spans="1:2" ht="100.8" x14ac:dyDescent="0.3">
      <c r="A22" s="2" t="s">
        <v>129</v>
      </c>
      <c r="B22" s="3"/>
    </row>
  </sheetData>
  <hyperlinks>
    <hyperlink ref="B8" r:id="rId1"/>
    <hyperlink ref="B7" r:id="rId2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3.1</vt:lpstr>
      <vt:lpstr>3.2</vt:lpstr>
      <vt:lpstr>3.5</vt:lpstr>
      <vt:lpstr>3.6</vt:lpstr>
      <vt:lpstr>3.7</vt:lpstr>
      <vt:lpstr>3.8</vt:lpstr>
      <vt:lpstr>3.9, 3.10</vt:lpstr>
      <vt:lpstr>3.11, 3.12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2021-04-13T04:43:19Z</dcterms:modified>
</cp:coreProperties>
</file>